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<sst xmlns="http://schemas.openxmlformats.org/spreadsheetml/2006/main" count="54" uniqueCount="29">
  <si>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</si>
  <si>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</si>
  <si>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</si>
  <si>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</si>
  <si>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</si>
  <si>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</si>
  <si>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</si>
  <si>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</si>
  <si>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</si>
  <si>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</si>
  <si>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</si>
  <si>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</si>
  <si>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</si>
  <si>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</si>
  <si>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</si>
  <si>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</si>
  <si>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</si>
  <si>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</si>
  <si>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</si>
  <si>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</si>
  <si>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</si>
  <si>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</si>
  <si>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</si>
  <si>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</si>
  <si>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январь-июль 2019 года</t>
  </si>
  <si>
    <t xml:space="preserve"> январь-июль 2018                года</t>
  </si>
  <si>
    <t>январь-июль 2019 года</t>
  </si>
  <si>
    <t>июль 2019 года</t>
  </si>
  <si>
    <t>июль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</si>
</sst>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2" fontId="48" fillId="33" borderId="0" xfId="0" applyNumberFormat="1" applyFont="1" applyFill="1" applyAlignment="1">
      <alignment/>
    </xf>
    <xf numFmtId="172" fontId="48" fillId="33" borderId="12" xfId="0" applyNumberFormat="1" applyFont="1" applyFill="1" applyBorder="1" applyAlignment="1" applyProtection="1">
      <alignment horizontal="right"/>
      <protection locked="0"/>
    </xf>
    <xf numFmtId="172" fontId="48" fillId="33" borderId="10" xfId="0" applyNumberFormat="1" applyFont="1" applyFill="1" applyBorder="1" applyAlignment="1" applyProtection="1">
      <alignment horizontal="right"/>
      <protection locked="0"/>
    </xf>
    <xf numFmtId="172" fontId="48" fillId="0" borderId="10" xfId="0" applyNumberFormat="1" applyFont="1" applyFill="1" applyBorder="1" applyAlignment="1">
      <alignment horizontal="center"/>
    </xf>
    <xf numFmtId="172" fontId="48" fillId="0" borderId="12" xfId="0" applyNumberFormat="1" applyFont="1" applyFill="1" applyBorder="1" applyAlignment="1">
      <alignment horizontal="right"/>
    </xf>
    <xf numFmtId="172" fontId="48" fillId="0" borderId="10" xfId="0" applyNumberFormat="1" applyFont="1" applyFill="1" applyBorder="1" applyAlignment="1" applyProtection="1">
      <alignment horizontal="right"/>
      <protection locked="0"/>
    </xf>
    <xf numFmtId="172" fontId="48" fillId="33" borderId="10" xfId="0" applyNumberFormat="1" applyFont="1" applyFill="1" applyBorder="1" applyAlignment="1">
      <alignment horizontal="center"/>
    </xf>
    <xf numFmtId="172" fontId="48" fillId="0" borderId="10" xfId="0" applyNumberFormat="1" applyFont="1" applyFill="1" applyBorder="1" applyAlignment="1" applyProtection="1">
      <alignment horizontal="center"/>
      <protection locked="0"/>
    </xf>
    <xf numFmtId="172" fontId="48" fillId="33" borderId="17" xfId="0" applyNumberFormat="1" applyFont="1" applyFill="1" applyBorder="1" applyAlignment="1" applyProtection="1">
      <alignment horizontal="right"/>
      <protection locked="0"/>
    </xf>
    <xf numFmtId="172" fontId="48" fillId="0" borderId="10" xfId="0" applyNumberFormat="1" applyFont="1" applyBorder="1" applyAlignment="1">
      <alignment horizontal="center"/>
    </xf>
    <xf numFmtId="172" fontId="48" fillId="0" borderId="18" xfId="0" applyNumberFormat="1" applyFont="1" applyFill="1" applyBorder="1" applyAlignment="1" applyProtection="1">
      <alignment horizontal="right"/>
      <protection locked="0"/>
    </xf>
    <xf numFmtId="172" fontId="48" fillId="33" borderId="18" xfId="0" applyNumberFormat="1" applyFont="1" applyFill="1" applyBorder="1" applyAlignment="1" applyProtection="1">
      <alignment horizontal="right"/>
      <protection locked="0"/>
    </xf>
    <xf numFmtId="172" fontId="48" fillId="33" borderId="13" xfId="0" applyNumberFormat="1" applyFont="1" applyFill="1" applyBorder="1" applyAlignment="1" applyProtection="1">
      <alignment horizontal="right"/>
      <protection locked="0"/>
    </xf>
    <xf numFmtId="172" fontId="48" fillId="0" borderId="13" xfId="0" applyNumberFormat="1" applyFont="1" applyBorder="1" applyAlignment="1" applyProtection="1">
      <alignment horizontal="right"/>
      <protection locked="0"/>
    </xf>
    <xf numFmtId="172" fontId="48" fillId="0" borderId="19" xfId="0" applyNumberFormat="1" applyFont="1" applyFill="1" applyBorder="1" applyAlignment="1" applyProtection="1">
      <alignment horizontal="right"/>
      <protection locked="0"/>
    </xf>
    <xf numFmtId="172" fontId="48" fillId="0" borderId="20" xfId="0" applyNumberFormat="1" applyFont="1" applyFill="1" applyBorder="1" applyAlignment="1" applyProtection="1">
      <alignment horizontal="right"/>
      <protection locked="0"/>
    </xf>
    <xf numFmtId="172" fontId="48" fillId="0" borderId="16" xfId="0" applyNumberFormat="1" applyFont="1" applyBorder="1" applyAlignment="1">
      <alignment/>
    </xf>
    <xf numFmtId="172" fontId="48" fillId="0" borderId="10" xfId="0" applyNumberFormat="1" applyFont="1" applyBorder="1" applyAlignment="1" applyProtection="1">
      <alignment horizontal="right"/>
      <protection locked="0"/>
    </xf>
    <xf numFmtId="172" fontId="48" fillId="0" borderId="10" xfId="0" applyNumberFormat="1" applyFont="1" applyFill="1" applyBorder="1" applyAlignment="1">
      <alignment/>
    </xf>
    <xf numFmtId="172" fontId="48" fillId="33" borderId="10" xfId="0" applyNumberFormat="1" applyFont="1" applyFill="1" applyBorder="1" applyAlignment="1">
      <alignment/>
    </xf>
    <xf numFmtId="172" fontId="48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J19" sqref="J19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27"/>
      <c r="C1" s="27"/>
      <c r="D1" s="27"/>
      <c r="E1" s="27"/>
      <c r="F1" s="27"/>
      <c r="G1" s="27"/>
      <c r="H1" s="27"/>
      <c r="I1" s="27"/>
      <c r="J1" s="23"/>
    </row>
    <row r="2" spans="1:10" ht="12.75">
      <c r="A2" s="2"/>
      <c r="B2" s="28" t="s">
        <v>22</v>
      </c>
      <c r="C2" s="28"/>
      <c r="D2" s="28"/>
      <c r="E2" s="28"/>
      <c r="F2" s="28"/>
      <c r="G2" s="28"/>
      <c r="H2" s="28"/>
      <c r="I2" s="28"/>
      <c r="J2" s="24"/>
    </row>
    <row r="3" spans="1:10" ht="12.75">
      <c r="A3" s="3"/>
      <c r="B3" s="36" t="s">
        <v>24</v>
      </c>
      <c r="C3" s="36"/>
      <c r="D3" s="36"/>
      <c r="E3" s="36"/>
      <c r="F3" s="36"/>
      <c r="G3" s="36"/>
      <c r="H3" s="36"/>
      <c r="I3" s="36"/>
      <c r="J3" s="22"/>
    </row>
    <row r="4" spans="1:10" ht="12.75">
      <c r="A4" s="3"/>
      <c r="B4" s="4"/>
      <c r="C4" s="6"/>
      <c r="D4" s="7"/>
      <c r="E4" s="6"/>
      <c r="F4" s="5"/>
      <c r="G4" s="29" t="s">
        <v>11</v>
      </c>
      <c r="H4" s="29"/>
      <c r="I4" s="29"/>
      <c r="J4" s="25"/>
    </row>
    <row r="5" spans="1:15" ht="12.75" customHeight="1">
      <c r="A5" s="37" t="s">
        <v>5</v>
      </c>
      <c r="B5" s="39" t="s">
        <v>7</v>
      </c>
      <c r="C5" s="41" t="s">
        <v>19</v>
      </c>
      <c r="D5" s="30" t="s">
        <v>25</v>
      </c>
      <c r="E5" s="32" t="s">
        <v>26</v>
      </c>
      <c r="F5" s="33"/>
      <c r="G5" s="33"/>
      <c r="H5" s="33"/>
      <c r="I5" s="34"/>
      <c r="J5" s="30" t="s">
        <v>28</v>
      </c>
      <c r="K5" s="32" t="s">
        <v>27</v>
      </c>
      <c r="L5" s="33"/>
      <c r="M5" s="33"/>
      <c r="N5" s="33"/>
      <c r="O5" s="34"/>
    </row>
    <row r="6" spans="1:15" ht="48">
      <c r="A6" s="38"/>
      <c r="B6" s="40"/>
      <c r="C6" s="42"/>
      <c r="D6" s="31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35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43">
        <v>1531448.3</v>
      </c>
      <c r="E7" s="44">
        <v>1569404.6</v>
      </c>
      <c r="F7" s="45">
        <v>1574192.7</v>
      </c>
      <c r="G7" s="45">
        <f aca="true" t="shared" si="0" ref="G7:G13">F7/E7*100</f>
        <v>100.3050902233879</v>
      </c>
      <c r="H7" s="45">
        <f aca="true" t="shared" si="1" ref="H7:H14">F7/D7*100</f>
        <v>102.79110956602322</v>
      </c>
      <c r="I7" s="46" t="s">
        <v>10</v>
      </c>
      <c r="J7" s="47">
        <v>269378.2</v>
      </c>
      <c r="K7" s="44">
        <v>257121.8</v>
      </c>
      <c r="L7" s="48">
        <v>257237.4</v>
      </c>
      <c r="M7" s="48">
        <f aca="true" t="shared" si="2" ref="M7:M13">L7/K7*100</f>
        <v>100.04495923721754</v>
      </c>
      <c r="N7" s="48">
        <f>L7/J7*100</f>
        <v>95.49302801785741</v>
      </c>
      <c r="O7" s="46" t="s">
        <v>10</v>
      </c>
    </row>
    <row r="8" spans="1:15" ht="24">
      <c r="A8" s="9">
        <v>2</v>
      </c>
      <c r="B8" s="8" t="s">
        <v>13</v>
      </c>
      <c r="C8" s="11" t="s">
        <v>4</v>
      </c>
      <c r="D8" s="48">
        <v>15.6</v>
      </c>
      <c r="E8" s="48">
        <v>23</v>
      </c>
      <c r="F8" s="45">
        <v>33.3</v>
      </c>
      <c r="G8" s="45">
        <f>F8/E8*100</f>
        <v>144.78260869565216</v>
      </c>
      <c r="H8" s="45">
        <f>F8/D8*100</f>
        <v>213.46153846153845</v>
      </c>
      <c r="I8" s="49" t="s">
        <v>10</v>
      </c>
      <c r="J8" s="50" t="s">
        <v>23</v>
      </c>
      <c r="K8" s="51">
        <v>3</v>
      </c>
      <c r="L8" s="48">
        <v>6</v>
      </c>
      <c r="M8" s="48">
        <f t="shared" si="2"/>
        <v>200</v>
      </c>
      <c r="N8" s="50" t="s">
        <v>23</v>
      </c>
      <c r="O8" s="52" t="s">
        <v>10</v>
      </c>
    </row>
    <row r="9" spans="1:15" ht="24">
      <c r="A9" s="9">
        <v>3</v>
      </c>
      <c r="B9" s="8" t="s">
        <v>14</v>
      </c>
      <c r="C9" s="11" t="s">
        <v>4</v>
      </c>
      <c r="D9" s="53">
        <v>2840.1</v>
      </c>
      <c r="E9" s="48">
        <v>4195</v>
      </c>
      <c r="F9" s="54">
        <v>6421.2</v>
      </c>
      <c r="G9" s="55">
        <f t="shared" si="0"/>
        <v>153.0679380214541</v>
      </c>
      <c r="H9" s="55">
        <f t="shared" si="1"/>
        <v>226.0906306115982</v>
      </c>
      <c r="I9" s="49" t="s">
        <v>10</v>
      </c>
      <c r="J9" s="53">
        <v>709.1</v>
      </c>
      <c r="K9" s="51">
        <v>590</v>
      </c>
      <c r="L9" s="53">
        <v>967.3</v>
      </c>
      <c r="M9" s="56">
        <f t="shared" si="2"/>
        <v>163.94915254237287</v>
      </c>
      <c r="N9" s="48">
        <f aca="true" t="shared" si="3" ref="N9:N14">L9/J9*100</f>
        <v>136.41235368777322</v>
      </c>
      <c r="O9" s="52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1">
        <v>29653969</v>
      </c>
      <c r="E10" s="57">
        <v>29255480</v>
      </c>
      <c r="F10" s="51">
        <v>30125694</v>
      </c>
      <c r="G10" s="45">
        <f t="shared" si="0"/>
        <v>102.97453331820225</v>
      </c>
      <c r="H10" s="45">
        <f t="shared" si="1"/>
        <v>101.59076513501448</v>
      </c>
      <c r="I10" s="49" t="s">
        <v>10</v>
      </c>
      <c r="J10" s="51">
        <v>4545869</v>
      </c>
      <c r="K10" s="48">
        <v>4266510</v>
      </c>
      <c r="L10" s="51">
        <v>4152609</v>
      </c>
      <c r="M10" s="45">
        <f t="shared" si="2"/>
        <v>97.33034728618941</v>
      </c>
      <c r="N10" s="45">
        <f t="shared" si="3"/>
        <v>91.34906879190756</v>
      </c>
      <c r="O10" s="49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8">
        <v>114055</v>
      </c>
      <c r="E11" s="59">
        <v>119725</v>
      </c>
      <c r="F11" s="58">
        <v>96624.8</v>
      </c>
      <c r="G11" s="60">
        <f t="shared" si="0"/>
        <v>80.70561703904782</v>
      </c>
      <c r="H11" s="60">
        <f t="shared" si="1"/>
        <v>84.7177239051335</v>
      </c>
      <c r="I11" s="46" t="s">
        <v>10</v>
      </c>
      <c r="J11" s="58">
        <v>16172</v>
      </c>
      <c r="K11" s="48">
        <v>16429</v>
      </c>
      <c r="L11" s="58">
        <v>13324.7</v>
      </c>
      <c r="M11" s="60">
        <f t="shared" si="2"/>
        <v>81.10475378903159</v>
      </c>
      <c r="N11" s="48">
        <f t="shared" si="3"/>
        <v>82.3936433341578</v>
      </c>
      <c r="O11" s="46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1">
        <f>F12/106.3*100</f>
        <v>41750964.25211665</v>
      </c>
      <c r="E12" s="61">
        <v>44962171</v>
      </c>
      <c r="F12" s="61">
        <v>44381275</v>
      </c>
      <c r="G12" s="60">
        <f t="shared" si="0"/>
        <v>98.70803391588898</v>
      </c>
      <c r="H12" s="60">
        <f t="shared" si="1"/>
        <v>106.3</v>
      </c>
      <c r="I12" s="46" t="s">
        <v>10</v>
      </c>
      <c r="J12" s="48">
        <f>L12/116.6*100</f>
        <v>6143921.955403088</v>
      </c>
      <c r="K12" s="48">
        <v>6814283</v>
      </c>
      <c r="L12" s="61">
        <v>7163813</v>
      </c>
      <c r="M12" s="60">
        <f t="shared" si="2"/>
        <v>105.1293731123289</v>
      </c>
      <c r="N12" s="48">
        <f t="shared" si="3"/>
        <v>116.6</v>
      </c>
      <c r="O12" s="46" t="s">
        <v>10</v>
      </c>
    </row>
    <row r="13" spans="1:15" ht="12.75">
      <c r="A13" s="10"/>
      <c r="B13" s="15" t="s">
        <v>20</v>
      </c>
      <c r="C13" s="11" t="s">
        <v>3</v>
      </c>
      <c r="D13" s="62">
        <f>F13/107.1*100</f>
        <v>20734646.125116713</v>
      </c>
      <c r="E13" s="60">
        <v>25217421</v>
      </c>
      <c r="F13" s="62">
        <v>22206806</v>
      </c>
      <c r="G13" s="45">
        <f t="shared" si="0"/>
        <v>88.06136836911277</v>
      </c>
      <c r="H13" s="45">
        <f t="shared" si="1"/>
        <v>107.1</v>
      </c>
      <c r="I13" s="49" t="s">
        <v>10</v>
      </c>
      <c r="J13" s="45">
        <f>L13/104.2*100</f>
        <v>3146678.886756238</v>
      </c>
      <c r="K13" s="63">
        <v>3862450</v>
      </c>
      <c r="L13" s="62">
        <v>3278839.4</v>
      </c>
      <c r="M13" s="45">
        <f t="shared" si="2"/>
        <v>84.89014485624409</v>
      </c>
      <c r="N13" s="45">
        <f t="shared" si="3"/>
        <v>104.2</v>
      </c>
      <c r="O13" s="49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45">
        <f>F14/106.2*100</f>
        <v>30393.032015065917</v>
      </c>
      <c r="E14" s="45"/>
      <c r="F14" s="45">
        <v>32277.4</v>
      </c>
      <c r="G14" s="45"/>
      <c r="H14" s="45">
        <f t="shared" si="1"/>
        <v>106.19999999999999</v>
      </c>
      <c r="I14" s="49" t="s">
        <v>10</v>
      </c>
      <c r="J14" s="45">
        <f>L14/104.1*100</f>
        <v>32155.71565802113</v>
      </c>
      <c r="K14" s="45"/>
      <c r="L14" s="45">
        <v>33474.1</v>
      </c>
      <c r="M14" s="45"/>
      <c r="N14" s="45">
        <f t="shared" si="3"/>
        <v>104.10000000000001</v>
      </c>
      <c r="O14" s="49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2019-10-02T08:29:57Z</dcterms:modified>
  <cp:category/>
  <cp:version/>
  <cp:contentType/>
  <cp:contentStatus/>
</cp:coreProperties>
</file>